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15" windowWidth="14940" windowHeight="8640"/>
  </bookViews>
  <sheets>
    <sheet name="Primes" sheetId="2" r:id="rId1"/>
    <sheet name="corrigé" sheetId="3" state="hidden" r:id="rId2"/>
    <sheet name="Feuil1" sheetId="4" r:id="rId3"/>
  </sheets>
  <definedNames>
    <definedName name="Ancienneté" localSheetId="1">corrigé!$C$5:$C$12</definedName>
    <definedName name="Codes">Primes!$A$4:$B$16</definedName>
    <definedName name="Fonction" localSheetId="1">corrigé!$A$5:$A$12</definedName>
    <definedName name="Salarié" localSheetId="1">corrigé!$B$5:$B$12</definedName>
    <definedName name="Stat">Primes!$G$19:$K$23</definedName>
    <definedName name="TOTAL" localSheetId="1">corrigé!$F$5:$F$12</definedName>
  </definedNames>
  <calcPr calcId="124519"/>
</workbook>
</file>

<file path=xl/calcChain.xml><?xml version="1.0" encoding="utf-8"?>
<calcChain xmlns="http://schemas.openxmlformats.org/spreadsheetml/2006/main">
  <c r="K17" i="2"/>
  <c r="J17"/>
  <c r="K6"/>
  <c r="K7"/>
  <c r="K8"/>
  <c r="K9"/>
  <c r="K10"/>
  <c r="K11"/>
  <c r="K12"/>
  <c r="K13"/>
  <c r="K14"/>
  <c r="K15"/>
  <c r="K16"/>
  <c r="K5"/>
  <c r="I17"/>
  <c r="D13" i="3"/>
  <c r="D17"/>
  <c r="D16"/>
  <c r="D15"/>
  <c r="E5"/>
  <c r="E6"/>
  <c r="E7"/>
  <c r="E8"/>
  <c r="E9"/>
  <c r="E10"/>
  <c r="E11"/>
  <c r="E12"/>
  <c r="E13"/>
  <c r="E15"/>
  <c r="F5"/>
  <c r="F6"/>
  <c r="F7"/>
  <c r="F8"/>
  <c r="F9"/>
  <c r="F10"/>
  <c r="F11"/>
  <c r="F12"/>
  <c r="F17"/>
  <c r="F16"/>
  <c r="F15"/>
  <c r="E17"/>
  <c r="E16"/>
  <c r="F13"/>
</calcChain>
</file>

<file path=xl/sharedStrings.xml><?xml version="1.0" encoding="utf-8"?>
<sst xmlns="http://schemas.openxmlformats.org/spreadsheetml/2006/main" count="66" uniqueCount="43">
  <si>
    <t>CALCUL DES PRIMES DU PERSONNEL</t>
  </si>
  <si>
    <t>Fonction</t>
  </si>
  <si>
    <t>Salarié</t>
  </si>
  <si>
    <t>Ancienneté</t>
  </si>
  <si>
    <t>Salaire</t>
  </si>
  <si>
    <t>Prime</t>
  </si>
  <si>
    <t>Cuisinier</t>
  </si>
  <si>
    <t>Bill BOQUET</t>
  </si>
  <si>
    <t>Sam GRATTE</t>
  </si>
  <si>
    <t>Serveur</t>
  </si>
  <si>
    <t>Luc RATTIF</t>
  </si>
  <si>
    <t>Harry COVER</t>
  </si>
  <si>
    <t>Alex TERRIEUR</t>
  </si>
  <si>
    <t>Serveuse</t>
  </si>
  <si>
    <t>Marie GOLADE</t>
  </si>
  <si>
    <t>Gérard MANSOIFFE</t>
  </si>
  <si>
    <t>Annie VERSAIRE</t>
  </si>
  <si>
    <t>Moyenne</t>
  </si>
  <si>
    <t>Maximum</t>
  </si>
  <si>
    <t>Minimum</t>
  </si>
  <si>
    <t>TOTAL</t>
  </si>
  <si>
    <t>Comptable</t>
  </si>
  <si>
    <t>Hôtesse d'accueil</t>
  </si>
  <si>
    <t>Nom</t>
  </si>
  <si>
    <t>Prénom</t>
  </si>
  <si>
    <t>BOQUET Bill 01/04/2001</t>
  </si>
  <si>
    <t>GRATTE Sam 15/05/2001</t>
  </si>
  <si>
    <t>RATTIF Luc 01/04/2002</t>
  </si>
  <si>
    <t>COVER Harry 01/03/2000</t>
  </si>
  <si>
    <t>TERRIEUR Alex 01/09/2000</t>
  </si>
  <si>
    <t>GOLADE Marie 15/09/2001</t>
  </si>
  <si>
    <t>MANSOIFFE Gérard 15/07/2002</t>
  </si>
  <si>
    <t>VERSAIRE Annie 01/07/2004</t>
  </si>
  <si>
    <t>DUPONT Luc 01/09/2003</t>
  </si>
  <si>
    <t>DURANT Aurélie 15/11/2003</t>
  </si>
  <si>
    <t>GUERRIN Mathilde 01/08/2002</t>
  </si>
  <si>
    <t>DUPONT Audrey 15/03/2004</t>
  </si>
  <si>
    <t>Code
alpha</t>
  </si>
  <si>
    <t>Numéro</t>
  </si>
  <si>
    <t>EMP01</t>
  </si>
  <si>
    <t>EMP05</t>
  </si>
  <si>
    <t>Date d'embauche
à l'essai</t>
  </si>
  <si>
    <t>Date d'embauche
définitive</t>
  </si>
</sst>
</file>

<file path=xl/styles.xml><?xml version="1.0" encoding="utf-8"?>
<styleSheet xmlns="http://schemas.openxmlformats.org/spreadsheetml/2006/main">
  <numFmts count="4">
    <numFmt numFmtId="164" formatCode="_-* #,##0.00\ &quot;F&quot;_-;\-* #,##0.00\ &quot;F&quot;_-;_-* &quot;-&quot;??\ &quot;F&quot;_-;_-@_-"/>
    <numFmt numFmtId="165" formatCode="_-* #,##0.00\ [$€-1]_-;\-* #,##0.00\ [$€-1]_-;_-* &quot;-&quot;??\ [$€-1]_-"/>
    <numFmt numFmtId="166" formatCode="_-[$L.-410]\ * #,##0_-;\-[$L.-410]\ * #,##0_-"/>
    <numFmt numFmtId="167" formatCode="#,##0.00\ &quot;€&quot;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b/>
      <sz val="11"/>
      <color indexed="1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8"/>
      <name val="Comic Sans MS"/>
      <family val="4"/>
    </font>
    <font>
      <b/>
      <sz val="11"/>
      <name val="Comic Sans MS"/>
      <family val="4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n">
        <color indexed="64"/>
      </top>
      <bottom style="thick">
        <color indexed="21"/>
      </bottom>
      <diagonal/>
    </border>
    <border>
      <left/>
      <right/>
      <top style="thin">
        <color indexed="64"/>
      </top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ck">
        <color indexed="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7" fontId="8" fillId="2" borderId="0" xfId="0" applyNumberFormat="1" applyFont="1" applyFill="1" applyBorder="1" applyAlignment="1"/>
    <xf numFmtId="0" fontId="5" fillId="0" borderId="0" xfId="0" applyFont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166" fontId="0" fillId="0" borderId="0" xfId="0" applyNumberFormat="1"/>
    <xf numFmtId="0" fontId="10" fillId="3" borderId="0" xfId="0" applyFont="1" applyFill="1"/>
    <xf numFmtId="165" fontId="2" fillId="3" borderId="0" xfId="0" applyNumberFormat="1" applyFont="1" applyFill="1"/>
    <xf numFmtId="0" fontId="11" fillId="0" borderId="0" xfId="0" applyFont="1"/>
    <xf numFmtId="0" fontId="7" fillId="4" borderId="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4" borderId="0" xfId="1" applyNumberFormat="1" applyFont="1" applyFill="1" applyBorder="1" applyAlignment="1">
      <alignment horizontal="center"/>
    </xf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7" fillId="4" borderId="2" xfId="0" applyFont="1" applyFill="1" applyBorder="1" applyAlignment="1"/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8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7" fillId="2" borderId="2" xfId="0" applyFont="1" applyFill="1" applyBorder="1" applyAlignment="1"/>
    <xf numFmtId="0" fontId="9" fillId="4" borderId="6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164" fontId="8" fillId="4" borderId="7" xfId="0" applyNumberFormat="1" applyFont="1" applyFill="1" applyBorder="1" applyAlignment="1"/>
    <xf numFmtId="0" fontId="7" fillId="4" borderId="7" xfId="0" applyFont="1" applyFill="1" applyBorder="1" applyAlignment="1"/>
    <xf numFmtId="0" fontId="7" fillId="4" borderId="8" xfId="0" applyFont="1" applyFill="1" applyBorder="1" applyAlignment="1"/>
    <xf numFmtId="14" fontId="0" fillId="0" borderId="0" xfId="0" applyNumberFormat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/>
    <xf numFmtId="167" fontId="2" fillId="3" borderId="0" xfId="0" applyNumberFormat="1" applyFont="1" applyFill="1"/>
    <xf numFmtId="0" fontId="4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47625</xdr:rowOff>
    </xdr:from>
    <xdr:to>
      <xdr:col>4</xdr:col>
      <xdr:colOff>1247775</xdr:colOff>
      <xdr:row>2</xdr:row>
      <xdr:rowOff>0</xdr:rowOff>
    </xdr:to>
    <xdr:sp macro="" textlink="">
      <xdr:nvSpPr>
        <xdr:cNvPr id="2" name="Cube 1"/>
        <xdr:cNvSpPr/>
      </xdr:nvSpPr>
      <xdr:spPr>
        <a:xfrm>
          <a:off x="171450" y="47625"/>
          <a:ext cx="5667375" cy="619125"/>
        </a:xfrm>
        <a:prstGeom prst="cub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/>
            <a:t>CALCUL DES PRIMES DU PERSONNEL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workbookViewId="0"/>
  </sheetViews>
  <sheetFormatPr baseColWidth="10" defaultRowHeight="12.75"/>
  <cols>
    <col min="1" max="1" width="8" customWidth="1"/>
    <col min="2" max="2" width="9.140625" bestFit="1" customWidth="1"/>
    <col min="3" max="3" width="19.42578125" customWidth="1"/>
    <col min="4" max="4" width="32.28515625" bestFit="1" customWidth="1"/>
    <col min="5" max="8" width="20.140625" customWidth="1"/>
    <col min="9" max="9" width="15" bestFit="1" customWidth="1"/>
    <col min="10" max="10" width="14.140625" customWidth="1"/>
    <col min="11" max="11" width="15" bestFit="1" customWidth="1"/>
    <col min="13" max="13" width="14.42578125" bestFit="1" customWidth="1"/>
  </cols>
  <sheetData>
    <row r="2" spans="1:14" ht="39.75" customHeight="1">
      <c r="A2" s="33"/>
      <c r="D2" s="33"/>
      <c r="E2" s="33"/>
      <c r="F2" s="33"/>
      <c r="G2" s="33"/>
      <c r="H2" s="33"/>
      <c r="I2" s="33"/>
      <c r="J2" s="33"/>
      <c r="K2" s="33"/>
    </row>
    <row r="3" spans="1:14" ht="15">
      <c r="C3" s="2"/>
      <c r="D3" s="2"/>
      <c r="E3" s="2"/>
      <c r="F3" s="2"/>
      <c r="G3" s="2"/>
      <c r="H3" s="2"/>
      <c r="I3" s="2"/>
      <c r="J3" s="2"/>
      <c r="K3" s="2"/>
    </row>
    <row r="4" spans="1:14" ht="36">
      <c r="A4" s="31" t="s">
        <v>37</v>
      </c>
      <c r="B4" s="31" t="s">
        <v>38</v>
      </c>
      <c r="C4" s="29" t="s">
        <v>1</v>
      </c>
      <c r="D4" s="29" t="s">
        <v>23</v>
      </c>
      <c r="E4" s="29" t="s">
        <v>24</v>
      </c>
      <c r="F4" s="31" t="s">
        <v>41</v>
      </c>
      <c r="G4" s="31" t="s">
        <v>42</v>
      </c>
      <c r="H4" s="30" t="s">
        <v>3</v>
      </c>
      <c r="I4" s="30" t="s">
        <v>4</v>
      </c>
      <c r="J4" s="30" t="s">
        <v>5</v>
      </c>
      <c r="K4" s="31" t="s">
        <v>20</v>
      </c>
    </row>
    <row r="5" spans="1:14" ht="16.5">
      <c r="A5" s="36" t="s">
        <v>39</v>
      </c>
      <c r="B5" s="36">
        <v>1</v>
      </c>
      <c r="C5" s="3" t="s">
        <v>6</v>
      </c>
      <c r="D5" s="3" t="s">
        <v>25</v>
      </c>
      <c r="E5" s="3"/>
      <c r="F5" s="3"/>
      <c r="G5" s="3"/>
      <c r="H5" s="35"/>
      <c r="I5" s="1">
        <v>1981.84</v>
      </c>
      <c r="J5" s="37"/>
      <c r="K5" s="38">
        <f>SUM(I5:J5)</f>
        <v>1981.84</v>
      </c>
      <c r="M5" s="5"/>
    </row>
    <row r="6" spans="1:14" ht="16.5">
      <c r="A6" s="36" t="s">
        <v>40</v>
      </c>
      <c r="B6" s="36"/>
      <c r="C6" s="3" t="s">
        <v>6</v>
      </c>
      <c r="D6" s="3" t="s">
        <v>26</v>
      </c>
      <c r="E6" s="3"/>
      <c r="F6" s="3"/>
      <c r="G6" s="3"/>
      <c r="H6" s="35"/>
      <c r="I6" s="1">
        <v>1295.82</v>
      </c>
      <c r="J6" s="37"/>
      <c r="K6" s="38">
        <f t="shared" ref="K6:K16" si="0">SUM(I6:J6)</f>
        <v>1295.82</v>
      </c>
      <c r="M6" s="5"/>
    </row>
    <row r="7" spans="1:14" ht="16.5">
      <c r="A7" s="36"/>
      <c r="B7" s="36"/>
      <c r="C7" s="3" t="s">
        <v>9</v>
      </c>
      <c r="D7" s="3" t="s">
        <v>27</v>
      </c>
      <c r="E7" s="3"/>
      <c r="F7" s="3"/>
      <c r="G7" s="3"/>
      <c r="H7" s="35"/>
      <c r="I7" s="1">
        <v>1554.98</v>
      </c>
      <c r="J7" s="37"/>
      <c r="K7" s="38">
        <f t="shared" si="0"/>
        <v>1554.98</v>
      </c>
    </row>
    <row r="8" spans="1:14" ht="16.5">
      <c r="A8" s="36"/>
      <c r="B8" s="36"/>
      <c r="C8" s="3" t="s">
        <v>9</v>
      </c>
      <c r="D8" s="3" t="s">
        <v>28</v>
      </c>
      <c r="E8" s="3"/>
      <c r="F8" s="3"/>
      <c r="G8" s="3"/>
      <c r="H8" s="35"/>
      <c r="I8" s="1">
        <v>1494</v>
      </c>
      <c r="J8" s="37"/>
      <c r="K8" s="38">
        <f t="shared" si="0"/>
        <v>1494</v>
      </c>
    </row>
    <row r="9" spans="1:14" ht="16.5">
      <c r="A9" s="36"/>
      <c r="B9" s="36"/>
      <c r="C9" s="3" t="s">
        <v>9</v>
      </c>
      <c r="D9" s="3" t="s">
        <v>29</v>
      </c>
      <c r="E9" s="3"/>
      <c r="F9" s="3"/>
      <c r="G9" s="3"/>
      <c r="H9" s="35"/>
      <c r="I9" s="1">
        <v>2286.7399999999998</v>
      </c>
      <c r="J9" s="37"/>
      <c r="K9" s="38">
        <f t="shared" si="0"/>
        <v>2286.7399999999998</v>
      </c>
    </row>
    <row r="10" spans="1:14" ht="16.5">
      <c r="A10" s="36"/>
      <c r="B10" s="36"/>
      <c r="C10" s="3" t="s">
        <v>22</v>
      </c>
      <c r="D10" s="3" t="s">
        <v>30</v>
      </c>
      <c r="E10" s="3"/>
      <c r="F10" s="3"/>
      <c r="G10" s="3"/>
      <c r="H10" s="35"/>
      <c r="I10" s="1">
        <v>1204.3499999999999</v>
      </c>
      <c r="J10" s="37"/>
      <c r="K10" s="38">
        <f t="shared" si="0"/>
        <v>1204.3499999999999</v>
      </c>
    </row>
    <row r="11" spans="1:14" ht="16.5">
      <c r="A11" s="36"/>
      <c r="B11" s="36"/>
      <c r="C11" s="3" t="s">
        <v>6</v>
      </c>
      <c r="D11" s="3" t="s">
        <v>31</v>
      </c>
      <c r="E11" s="3"/>
      <c r="F11" s="3"/>
      <c r="G11" s="3"/>
      <c r="H11" s="35"/>
      <c r="I11" s="1">
        <v>2073.31</v>
      </c>
      <c r="J11" s="37"/>
      <c r="K11" s="38">
        <f t="shared" si="0"/>
        <v>2073.31</v>
      </c>
    </row>
    <row r="12" spans="1:14" ht="16.5">
      <c r="A12" s="36"/>
      <c r="B12" s="36"/>
      <c r="C12" s="3" t="s">
        <v>13</v>
      </c>
      <c r="D12" s="3" t="s">
        <v>32</v>
      </c>
      <c r="E12" s="3"/>
      <c r="F12" s="3"/>
      <c r="G12" s="3"/>
      <c r="H12" s="35"/>
      <c r="I12" s="1">
        <v>1143.3699999999999</v>
      </c>
      <c r="J12" s="37"/>
      <c r="K12" s="38">
        <f t="shared" si="0"/>
        <v>1143.3699999999999</v>
      </c>
      <c r="M12" s="28"/>
      <c r="N12" s="28"/>
    </row>
    <row r="13" spans="1:14" ht="16.5">
      <c r="A13" s="36"/>
      <c r="B13" s="36"/>
      <c r="C13" s="3" t="s">
        <v>21</v>
      </c>
      <c r="D13" s="3" t="s">
        <v>33</v>
      </c>
      <c r="E13" s="3"/>
      <c r="F13" s="3"/>
      <c r="G13" s="3"/>
      <c r="H13" s="35"/>
      <c r="I13" s="1">
        <v>2128.7399999999998</v>
      </c>
      <c r="J13" s="37"/>
      <c r="K13" s="38">
        <f t="shared" si="0"/>
        <v>2128.7399999999998</v>
      </c>
      <c r="M13" s="28"/>
      <c r="N13" s="28"/>
    </row>
    <row r="14" spans="1:14" ht="16.5">
      <c r="A14" s="36"/>
      <c r="B14" s="36"/>
      <c r="C14" s="3" t="s">
        <v>22</v>
      </c>
      <c r="D14" s="3" t="s">
        <v>34</v>
      </c>
      <c r="E14" s="3"/>
      <c r="F14" s="3"/>
      <c r="G14" s="3"/>
      <c r="H14" s="35"/>
      <c r="I14" s="1">
        <v>1623.89</v>
      </c>
      <c r="J14" s="37"/>
      <c r="K14" s="38">
        <f t="shared" si="0"/>
        <v>1623.89</v>
      </c>
      <c r="M14" s="28"/>
      <c r="N14" s="28"/>
    </row>
    <row r="15" spans="1:14" ht="16.5">
      <c r="A15" s="36"/>
      <c r="B15" s="36"/>
      <c r="C15" s="3" t="s">
        <v>22</v>
      </c>
      <c r="D15" s="3" t="s">
        <v>35</v>
      </c>
      <c r="E15" s="3"/>
      <c r="F15" s="3"/>
      <c r="G15" s="3"/>
      <c r="H15" s="35"/>
      <c r="I15" s="1">
        <v>1785.53</v>
      </c>
      <c r="J15" s="37"/>
      <c r="K15" s="38">
        <f t="shared" si="0"/>
        <v>1785.53</v>
      </c>
      <c r="M15" s="28"/>
      <c r="N15" s="28"/>
    </row>
    <row r="16" spans="1:14" ht="16.5">
      <c r="A16" s="36"/>
      <c r="B16" s="36"/>
      <c r="C16" s="3" t="s">
        <v>13</v>
      </c>
      <c r="D16" s="3" t="s">
        <v>36</v>
      </c>
      <c r="E16" s="3"/>
      <c r="F16" s="3"/>
      <c r="G16" s="3"/>
      <c r="H16" s="35"/>
      <c r="I16" s="1">
        <v>1432.53</v>
      </c>
      <c r="J16" s="37"/>
      <c r="K16" s="38">
        <f t="shared" si="0"/>
        <v>1432.53</v>
      </c>
      <c r="M16" s="28"/>
      <c r="N16" s="28"/>
    </row>
    <row r="17" spans="1:11" ht="16.5">
      <c r="A17" s="32"/>
      <c r="B17" s="32"/>
      <c r="C17" s="32"/>
      <c r="D17" s="32"/>
      <c r="E17" s="32"/>
      <c r="F17" s="32"/>
      <c r="G17" s="32"/>
      <c r="H17" s="34"/>
      <c r="I17" s="38">
        <f>SUM(I5:I16)</f>
        <v>20005.099999999999</v>
      </c>
      <c r="J17" s="38">
        <f>SUM(J5:J16)</f>
        <v>0</v>
      </c>
      <c r="K17" s="38">
        <f>SUM(K5:K16)</f>
        <v>20005.099999999999</v>
      </c>
    </row>
    <row r="19" spans="1:11" ht="18">
      <c r="H19" s="6" t="s">
        <v>17</v>
      </c>
      <c r="I19" s="39"/>
      <c r="J19" s="39"/>
      <c r="K19" s="39"/>
    </row>
    <row r="20" spans="1:11" ht="18">
      <c r="C20" s="8"/>
      <c r="H20" s="6" t="s">
        <v>18</v>
      </c>
      <c r="I20" s="39"/>
      <c r="J20" s="39"/>
      <c r="K20" s="39"/>
    </row>
    <row r="21" spans="1:11" ht="18">
      <c r="C21" s="8"/>
      <c r="H21" s="6" t="s">
        <v>19</v>
      </c>
      <c r="I21" s="39"/>
      <c r="J21" s="39"/>
      <c r="K21" s="39"/>
    </row>
  </sheetData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workbookViewId="0"/>
  </sheetViews>
  <sheetFormatPr baseColWidth="10" defaultRowHeight="12.75"/>
  <cols>
    <col min="1" max="1" width="19.42578125" customWidth="1"/>
    <col min="2" max="2" width="20.140625" customWidth="1"/>
    <col min="3" max="3" width="12.42578125" customWidth="1"/>
    <col min="4" max="4" width="15" bestFit="1" customWidth="1"/>
    <col min="5" max="5" width="14.140625" customWidth="1"/>
    <col min="6" max="6" width="15" bestFit="1" customWidth="1"/>
    <col min="8" max="8" width="14.42578125" bestFit="1" customWidth="1"/>
  </cols>
  <sheetData>
    <row r="2" spans="1:8" ht="27">
      <c r="A2" s="40" t="s">
        <v>0</v>
      </c>
      <c r="B2" s="40"/>
      <c r="C2" s="40"/>
      <c r="D2" s="40"/>
      <c r="E2" s="40"/>
      <c r="F2" s="40"/>
    </row>
    <row r="3" spans="1:8" ht="15.75" thickBot="1">
      <c r="A3" s="2"/>
      <c r="B3" s="2"/>
      <c r="C3" s="2"/>
      <c r="D3" s="2"/>
      <c r="E3" s="2"/>
      <c r="F3" s="2"/>
    </row>
    <row r="4" spans="1:8" ht="18.75" thickTop="1">
      <c r="A4" s="15" t="s">
        <v>1</v>
      </c>
      <c r="B4" s="16" t="s">
        <v>2</v>
      </c>
      <c r="C4" s="17" t="s">
        <v>3</v>
      </c>
      <c r="D4" s="17" t="s">
        <v>4</v>
      </c>
      <c r="E4" s="17" t="s">
        <v>5</v>
      </c>
      <c r="F4" s="18" t="s">
        <v>20</v>
      </c>
    </row>
    <row r="5" spans="1:8" ht="16.5">
      <c r="A5" s="19" t="s">
        <v>6</v>
      </c>
      <c r="B5" s="3" t="s">
        <v>7</v>
      </c>
      <c r="C5" s="20">
        <v>5</v>
      </c>
      <c r="D5" s="21">
        <v>1981.84</v>
      </c>
      <c r="E5" s="4" t="str">
        <f t="shared" ref="E5:E12" si="0">IF(AND(C5&gt;=5,D5&lt;1500),D5*20%,"pas de prime")</f>
        <v>pas de prime</v>
      </c>
      <c r="F5" s="22">
        <f t="shared" ref="F5:F12" si="1">SUM(D5:E5)</f>
        <v>1981.84</v>
      </c>
      <c r="H5" s="5"/>
    </row>
    <row r="6" spans="1:8" ht="16.5">
      <c r="A6" s="9" t="s">
        <v>6</v>
      </c>
      <c r="B6" s="10" t="s">
        <v>8</v>
      </c>
      <c r="C6" s="11">
        <v>3</v>
      </c>
      <c r="D6" s="12">
        <v>1295.82</v>
      </c>
      <c r="E6" s="13" t="str">
        <f t="shared" si="0"/>
        <v>pas de prime</v>
      </c>
      <c r="F6" s="14">
        <f t="shared" si="1"/>
        <v>1295.82</v>
      </c>
      <c r="H6" s="5"/>
    </row>
    <row r="7" spans="1:8" ht="16.5">
      <c r="A7" s="19" t="s">
        <v>9</v>
      </c>
      <c r="B7" s="3" t="s">
        <v>10</v>
      </c>
      <c r="C7" s="20">
        <v>10</v>
      </c>
      <c r="D7" s="21">
        <v>1554.98</v>
      </c>
      <c r="E7" s="4" t="str">
        <f t="shared" si="0"/>
        <v>pas de prime</v>
      </c>
      <c r="F7" s="22">
        <f t="shared" si="1"/>
        <v>1554.98</v>
      </c>
    </row>
    <row r="8" spans="1:8" ht="16.5">
      <c r="A8" s="9" t="s">
        <v>9</v>
      </c>
      <c r="B8" s="10" t="s">
        <v>11</v>
      </c>
      <c r="C8" s="11">
        <v>8</v>
      </c>
      <c r="D8" s="12">
        <v>1494</v>
      </c>
      <c r="E8" s="13">
        <f t="shared" si="0"/>
        <v>298.8</v>
      </c>
      <c r="F8" s="14">
        <f t="shared" si="1"/>
        <v>1792.8</v>
      </c>
    </row>
    <row r="9" spans="1:8" ht="16.5">
      <c r="A9" s="19" t="s">
        <v>9</v>
      </c>
      <c r="B9" s="3" t="s">
        <v>12</v>
      </c>
      <c r="C9" s="20">
        <v>3</v>
      </c>
      <c r="D9" s="21">
        <v>2286.7399999999998</v>
      </c>
      <c r="E9" s="4" t="str">
        <f t="shared" si="0"/>
        <v>pas de prime</v>
      </c>
      <c r="F9" s="22">
        <f t="shared" si="1"/>
        <v>2286.7399999999998</v>
      </c>
    </row>
    <row r="10" spans="1:8" ht="16.5">
      <c r="A10" s="9" t="s">
        <v>13</v>
      </c>
      <c r="B10" s="10" t="s">
        <v>14</v>
      </c>
      <c r="C10" s="11">
        <v>6</v>
      </c>
      <c r="D10" s="12">
        <v>1204.3499999999999</v>
      </c>
      <c r="E10" s="13">
        <f t="shared" si="0"/>
        <v>240.87</v>
      </c>
      <c r="F10" s="14">
        <f t="shared" si="1"/>
        <v>1445.2199999999998</v>
      </c>
    </row>
    <row r="11" spans="1:8" ht="16.5">
      <c r="A11" s="19" t="s">
        <v>6</v>
      </c>
      <c r="B11" s="3" t="s">
        <v>15</v>
      </c>
      <c r="C11" s="20">
        <v>2</v>
      </c>
      <c r="D11" s="21">
        <v>2073.31</v>
      </c>
      <c r="E11" s="4" t="str">
        <f t="shared" si="0"/>
        <v>pas de prime</v>
      </c>
      <c r="F11" s="22">
        <f t="shared" si="1"/>
        <v>2073.31</v>
      </c>
    </row>
    <row r="12" spans="1:8" ht="16.5">
      <c r="A12" s="9" t="s">
        <v>13</v>
      </c>
      <c r="B12" s="10" t="s">
        <v>16</v>
      </c>
      <c r="C12" s="11">
        <v>4</v>
      </c>
      <c r="D12" s="12">
        <v>1143.3699999999999</v>
      </c>
      <c r="E12" s="13" t="str">
        <f t="shared" si="0"/>
        <v>pas de prime</v>
      </c>
      <c r="F12" s="14">
        <f t="shared" si="1"/>
        <v>1143.3699999999999</v>
      </c>
    </row>
    <row r="13" spans="1:8" ht="17.25" thickBot="1">
      <c r="A13" s="23"/>
      <c r="B13" s="24"/>
      <c r="C13" s="25"/>
      <c r="D13" s="26">
        <f>SUM(D5:D12)</f>
        <v>13034.41</v>
      </c>
      <c r="E13" s="26">
        <f>SUM(E5:E12)</f>
        <v>539.67000000000007</v>
      </c>
      <c r="F13" s="27">
        <f>SUM(TOTAL)</f>
        <v>13574.079999999998</v>
      </c>
    </row>
    <row r="14" spans="1:8" ht="13.5" thickTop="1"/>
    <row r="15" spans="1:8" ht="18">
      <c r="C15" s="6" t="s">
        <v>17</v>
      </c>
      <c r="D15" s="7">
        <f>AVERAGE(D$5:D$13)</f>
        <v>2896.5355555555557</v>
      </c>
      <c r="E15" s="7">
        <f>AVERAGE(E$5:E$13)</f>
        <v>359.78000000000003</v>
      </c>
      <c r="F15" s="7">
        <f>AVERAGE(TOTAL)</f>
        <v>1696.7599999999998</v>
      </c>
    </row>
    <row r="16" spans="1:8" ht="18">
      <c r="C16" s="6" t="s">
        <v>18</v>
      </c>
      <c r="D16" s="7">
        <f>MAX(D$5:D$13)</f>
        <v>13034.41</v>
      </c>
      <c r="E16" s="7">
        <f>MAX(E$5:E$13)</f>
        <v>539.67000000000007</v>
      </c>
      <c r="F16" s="7">
        <f>MAX(TOTAL)</f>
        <v>2286.7399999999998</v>
      </c>
    </row>
    <row r="17" spans="1:6" ht="18">
      <c r="C17" s="6" t="s">
        <v>19</v>
      </c>
      <c r="D17" s="7">
        <f>MIN(D$5:D$13)</f>
        <v>1143.3699999999999</v>
      </c>
      <c r="E17" s="7">
        <f>MIN(E$5:E$13)</f>
        <v>240.87</v>
      </c>
      <c r="F17" s="7">
        <f>MIN(TOTAL)</f>
        <v>1143.3699999999999</v>
      </c>
    </row>
    <row r="19" spans="1:6" ht="15">
      <c r="A19" s="8"/>
    </row>
    <row r="20" spans="1:6" ht="15">
      <c r="A20" s="8"/>
    </row>
  </sheetData>
  <mergeCells count="1">
    <mergeCell ref="A2:F2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Primes</vt:lpstr>
      <vt:lpstr>corrigé</vt:lpstr>
      <vt:lpstr>Feuil1</vt:lpstr>
      <vt:lpstr>corrigé!Ancienneté</vt:lpstr>
      <vt:lpstr>Codes</vt:lpstr>
      <vt:lpstr>corrigé!Fonction</vt:lpstr>
      <vt:lpstr>corrigé!Salarié</vt:lpstr>
      <vt:lpstr>Stat</vt:lpstr>
      <vt:lpstr>corrigé!TOTAL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Catherine Guérois</cp:lastModifiedBy>
  <dcterms:created xsi:type="dcterms:W3CDTF">2001-07-19T16:36:49Z</dcterms:created>
  <dcterms:modified xsi:type="dcterms:W3CDTF">2007-06-04T08:38:20Z</dcterms:modified>
</cp:coreProperties>
</file>